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6_Pavel Štěpán\21. ZŠ Jaroměř_Odborné učebny-dodávky\1_Příprava\Prílohy_ČÁST 3_Počítače\"/>
    </mc:Choice>
  </mc:AlternateContent>
  <xr:revisionPtr revIDLastSave="0" documentId="10_ncr:8100000_{E52A8BA1-E958-4DD0-A904-561D2888BC97}" xr6:coauthVersionLast="32" xr6:coauthVersionMax="32" xr10:uidLastSave="{00000000-0000-0000-0000-000000000000}"/>
  <bookViews>
    <workbookView xWindow="0" yWindow="0" windowWidth="15345" windowHeight="4035" tabRatio="150" xr2:uid="{00000000-000D-0000-FFFF-FFFF00000000}"/>
  </bookViews>
  <sheets>
    <sheet name="KALKULACE" sheetId="2" r:id="rId1"/>
  </sheets>
  <definedNames>
    <definedName name="_xlnm.Print_Area" localSheetId="0">KALKULACE!$A:$I</definedName>
  </definedNames>
  <calcPr calcId="162913"/>
</workbook>
</file>

<file path=xl/calcChain.xml><?xml version="1.0" encoding="utf-8"?>
<calcChain xmlns="http://schemas.openxmlformats.org/spreadsheetml/2006/main">
  <c r="H13" i="2" l="1"/>
  <c r="I13" i="2" s="1"/>
  <c r="H15" i="2"/>
  <c r="I15" i="2" s="1"/>
  <c r="H17" i="2"/>
  <c r="I17" i="2" s="1"/>
  <c r="H19" i="2"/>
  <c r="I19" i="2" s="1"/>
  <c r="H21" i="2"/>
  <c r="I21" i="2"/>
  <c r="H23" i="2" l="1"/>
  <c r="I23" i="2" s="1"/>
  <c r="H11" i="2"/>
  <c r="I11" i="2" s="1"/>
  <c r="H9" i="2"/>
  <c r="H7" i="2"/>
  <c r="I7" i="2" s="1"/>
  <c r="H2" i="2" l="1"/>
  <c r="I9" i="2"/>
  <c r="H4" i="2" s="1"/>
  <c r="H3" i="2" l="1"/>
</calcChain>
</file>

<file path=xl/sharedStrings.xml><?xml version="1.0" encoding="utf-8"?>
<sst xmlns="http://schemas.openxmlformats.org/spreadsheetml/2006/main" count="77" uniqueCount="24">
  <si>
    <t>Celkem bez DPH</t>
  </si>
  <si>
    <t>DPH 21%</t>
  </si>
  <si>
    <t>ks</t>
  </si>
  <si>
    <t>DPH</t>
  </si>
  <si>
    <t>popis</t>
  </si>
  <si>
    <t>cena bez DPH</t>
  </si>
  <si>
    <t>cena celkem s DPH</t>
  </si>
  <si>
    <t>cena celkem bez DPH</t>
  </si>
  <si>
    <t>Celkem s DPH</t>
  </si>
  <si>
    <t>cena celkem
 s DPH</t>
  </si>
  <si>
    <t>1)</t>
  </si>
  <si>
    <t/>
  </si>
  <si>
    <t>21%</t>
  </si>
  <si>
    <t>2)</t>
  </si>
  <si>
    <t>3)</t>
  </si>
  <si>
    <t>9)</t>
  </si>
  <si>
    <t>Dopravní a montážní náklady</t>
  </si>
  <si>
    <t>Počítače</t>
  </si>
  <si>
    <t>Počítače - rozpočet</t>
  </si>
  <si>
    <r>
      <t xml:space="preserve">AllInOne, 20" multi-dotykový zobrazovač s rozlišením 1600x900, webkamera, s min. 90W zdrojem s účinnosti 89%, výkon CPU min. 7100 bodu dle nezávislého testu cpubenchmark.net, operační paměť 8GB DDR4, SSD disk s kapacitou 256GB, DVD-RW optická mechanika, Gbit síťová karta, wifi standardu 802.11ac 2x2 + BT4.2, min. 1x DisplayPort, 4x USB 3.1, 2x USB 2.0, 1x M.2 PCIe x4-2280, 1x M.2 PCIe x1-2230, 1x M.2 PCIe x1-2280, četčka pam. karet, klávesnici a myš stejného výrobce, operační systém s podporu AD (domény)
</t>
    </r>
    <r>
      <rPr>
        <b/>
        <sz val="10"/>
        <color indexed="8"/>
        <rFont val="Arial"/>
        <family val="2"/>
        <charset val="238"/>
      </rPr>
      <t>Rozšiřující záruka</t>
    </r>
    <r>
      <rPr>
        <sz val="10"/>
        <color indexed="8"/>
        <rFont val="Arial"/>
        <charset val="238"/>
      </rPr>
      <t xml:space="preserve"> na 3 roky - oprava u zákazníka s odezvou do následujícího pracovního dne od nahlášení servisní události</t>
    </r>
  </si>
  <si>
    <t xml:space="preserve">LCD panel s PC a pojezdem </t>
  </si>
  <si>
    <r>
      <rPr>
        <b/>
        <u/>
        <sz val="10"/>
        <color indexed="8"/>
        <rFont val="Arial"/>
        <family val="2"/>
        <charset val="238"/>
      </rPr>
      <t>Displej</t>
    </r>
    <r>
      <rPr>
        <sz val="10"/>
        <color indexed="8"/>
        <rFont val="Arial"/>
        <family val="2"/>
        <charset val="238"/>
      </rPr>
      <t xml:space="preserve"> musí mít úhlopříčku zobrazovací plochy 55“ a rozlišení 4K UHD – 3840x2160 bodů. Dotyková technologie IR musí rozeznat minimálně 20 současných dotyků. Ovládání displeje musí být možné dotykem prstu, pasivního popisovače. Obrazovka musí být chráněna 4mm sklem s úpravou proti odleskům – Anti Glare. V displeji musí být vestavěna aplikace pro zápis digitálním inkoustem na bílou tabuli s možností rozeslání zápisků emailem.Displej musí obsahovat slot pro vestavění PC modulu. Součástí displeje je ozvučení 2x 16W.
Displej musí obsahovat minimálně 2x HDMI 1.4 + 1x HDMI 2.0, 1x Display port, 1x VGA + audio in, audio výstup 3,5mm, digitální audio výstup, RS-232, sdružený konektor AV s redukcí na 3x cinch, USB, RJ-45.
Rozměry displeje maximálně 1302 x 819 x 96 mm ± 20mm a hmotnost maximálně 35 kg. Záruka 5 let.
</t>
    </r>
    <r>
      <rPr>
        <b/>
        <u/>
        <sz val="10"/>
        <color indexed="8"/>
        <rFont val="Arial"/>
        <family val="2"/>
        <charset val="238"/>
      </rPr>
      <t>PC modul</t>
    </r>
    <r>
      <rPr>
        <sz val="10"/>
        <color indexed="8"/>
        <rFont val="Arial"/>
        <family val="2"/>
        <charset val="238"/>
      </rPr>
      <t xml:space="preserve">
Vestavný počítač, procesor CPU passmark minimálně 5500 bodů, RAM 4GB DDR4, pevný disk 128GB SSD, vestavěná wifi 2,4GHz i 5GHz, standard a/b/c/g/n/ac, 6x USB 3.0, vstup pro mikrofon, výstup pro sluchátka, výstup HDMI, VGA. Operační systém kompatibilní s OS zadavatele. Záruka 5 let.
</t>
    </r>
    <r>
      <rPr>
        <b/>
        <u/>
        <sz val="10"/>
        <color indexed="8"/>
        <rFont val="Arial"/>
        <family val="2"/>
        <charset val="238"/>
      </rPr>
      <t>Pojezd</t>
    </r>
    <r>
      <rPr>
        <sz val="10"/>
        <color indexed="8"/>
        <rFont val="Arial"/>
        <family val="2"/>
        <charset val="238"/>
      </rPr>
      <t xml:space="preserve">
Elektricky výškově nastavitelný mobilní stojan s elektricky ovládaným naklápěním. Kolečka 125 mm a brzdou. Rozsah pohybu min. 650 mm. Naklopení 0°- 90°. Nosnost min. 70 kg. Barva RAL 9006 na nohou a RAL 9005 na základně. Spotřeba ve stand-by 0.1 W. Pojistka proti přiskřípnutí pro výškové nastavení a naklápění. Stojan obsahuje rozvod napájení pro displej. Napájecí kabel stojanu obsahuje speciální zástrčku s jednoduchým odpojením od zásuvky pouhým zatažením za kabel. Záruka 5 let.
</t>
    </r>
  </si>
  <si>
    <t xml:space="preserve">Vizualizér </t>
  </si>
  <si>
    <t>Bezdrátová dokumentová kamera s flexibilním ramenem, s možností práce úplně bez kabelů - přenos obrazu přes Wifi, napájení z baterie až 6,5h. 12x digitální zoom, LED osvětlení snímaného objektu, ruční a automatické ovládání ostření a jasu. Interní paměť pro 240 snímků + ukládání snímků a videí na SD kartu a USB paměť. Připojení přes HDMI, USB a Wifi 802.11 b/g/n/ac/a 2,4 i 5 GHz. Jednoduché ovládání vizualizéru prostřednictvím software SMART Notebook.
Záruka 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</si>
</sst>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9" fillId="2" borderId="2" xfId="0" applyFont="1" applyFill="1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"/>
  <sheetViews>
    <sheetView tabSelected="1" topLeftCell="A10" workbookViewId="0">
      <selection activeCell="E12" sqref="E12"/>
    </sheetView>
  </sheetViews>
  <sheetFormatPr defaultRowHeight="20.25" x14ac:dyDescent="0.2"/>
  <cols>
    <col min="1" max="1" width="5.7109375" style="6" customWidth="1"/>
    <col min="2" max="2" width="5.5703125" style="5" customWidth="1"/>
    <col min="3" max="3" width="30.28515625" style="5" customWidth="1"/>
    <col min="4" max="4" width="73" style="2" customWidth="1"/>
    <col min="6" max="6" width="9.140625" customWidth="1"/>
    <col min="8" max="8" width="13.28515625" customWidth="1"/>
    <col min="9" max="9" width="22.7109375" style="12" customWidth="1"/>
    <col min="10" max="18" width="8.42578125" style="29" hidden="1" customWidth="1"/>
    <col min="19" max="19" width="8.42578125" style="24" customWidth="1"/>
    <col min="20" max="21" width="9.140625" style="24"/>
    <col min="22" max="16384" width="9.140625" style="3"/>
  </cols>
  <sheetData>
    <row r="1" spans="1:21" s="1" customFormat="1" ht="37.5" customHeight="1" x14ac:dyDescent="0.25">
      <c r="A1" s="6" t="s">
        <v>18</v>
      </c>
      <c r="B1" s="4"/>
      <c r="C1" s="4"/>
      <c r="D1" s="7"/>
      <c r="F1" s="8"/>
      <c r="G1" s="8"/>
      <c r="H1" s="8"/>
      <c r="I1" s="11"/>
      <c r="J1" s="29"/>
      <c r="K1" s="29"/>
      <c r="L1" s="29"/>
      <c r="M1" s="29"/>
      <c r="N1" s="29"/>
      <c r="O1" s="29"/>
      <c r="P1" s="29"/>
      <c r="Q1" s="29"/>
      <c r="R1" s="29"/>
      <c r="S1" s="24"/>
      <c r="T1" s="24"/>
      <c r="U1" s="24"/>
    </row>
    <row r="2" spans="1:21" s="1" customFormat="1" x14ac:dyDescent="0.25">
      <c r="A2" s="6"/>
      <c r="B2" s="4"/>
      <c r="C2" s="4"/>
      <c r="D2" s="6"/>
      <c r="E2" s="14" t="s">
        <v>0</v>
      </c>
      <c r="F2" s="32"/>
      <c r="G2" s="32"/>
      <c r="H2" s="36">
        <f>H7+H9+H11+H13+H15+H17+H19+H21+H23</f>
        <v>0</v>
      </c>
      <c r="I2" s="36"/>
      <c r="J2" s="29"/>
      <c r="K2" s="29"/>
      <c r="L2" s="29"/>
      <c r="M2" s="29"/>
      <c r="N2" s="29"/>
      <c r="O2" s="29"/>
      <c r="P2" s="29"/>
      <c r="Q2" s="29"/>
      <c r="R2" s="29"/>
      <c r="S2" s="24"/>
      <c r="T2" s="24"/>
      <c r="U2" s="24"/>
    </row>
    <row r="3" spans="1:21" s="1" customFormat="1" x14ac:dyDescent="0.25">
      <c r="A3" s="6"/>
      <c r="B3" s="4"/>
      <c r="C3" s="4"/>
      <c r="D3" s="6"/>
      <c r="E3" s="15" t="s">
        <v>1</v>
      </c>
      <c r="F3" s="31"/>
      <c r="G3" s="31"/>
      <c r="H3" s="37">
        <f>H4-H2</f>
        <v>0</v>
      </c>
      <c r="I3" s="37"/>
      <c r="J3" s="29"/>
      <c r="K3" s="29"/>
      <c r="L3" s="29"/>
      <c r="M3" s="29"/>
      <c r="N3" s="29"/>
      <c r="O3" s="29"/>
      <c r="P3" s="29"/>
      <c r="Q3" s="29"/>
      <c r="R3" s="29"/>
      <c r="S3" s="24"/>
      <c r="T3" s="24"/>
      <c r="U3" s="24"/>
    </row>
    <row r="4" spans="1:21" s="1" customFormat="1" x14ac:dyDescent="0.25">
      <c r="A4" s="6"/>
      <c r="B4" s="4"/>
      <c r="C4" s="4"/>
      <c r="D4" s="6"/>
      <c r="E4" s="16" t="s">
        <v>8</v>
      </c>
      <c r="F4" s="33"/>
      <c r="G4" s="33"/>
      <c r="H4" s="38">
        <f>I7+I9+I11+I13+I15+I17+I19+I21+I23</f>
        <v>0</v>
      </c>
      <c r="I4" s="38"/>
      <c r="J4" s="29"/>
      <c r="K4" s="29"/>
      <c r="L4" s="29"/>
      <c r="M4" s="29"/>
      <c r="N4" s="29"/>
      <c r="O4" s="29"/>
      <c r="P4" s="29"/>
      <c r="Q4" s="29"/>
      <c r="R4" s="29"/>
      <c r="S4" s="24"/>
      <c r="T4" s="24"/>
      <c r="U4" s="24"/>
    </row>
    <row r="5" spans="1:21" s="1" customFormat="1" x14ac:dyDescent="0.25">
      <c r="A5" s="6"/>
      <c r="B5" s="4"/>
      <c r="C5" s="4"/>
      <c r="D5" s="6"/>
      <c r="I5" s="19"/>
      <c r="J5" s="29"/>
      <c r="K5" s="29"/>
      <c r="L5" s="29"/>
      <c r="M5" s="29"/>
      <c r="N5" s="29"/>
      <c r="O5" s="29"/>
      <c r="P5" s="29"/>
      <c r="Q5" s="29"/>
      <c r="R5" s="29"/>
      <c r="S5" s="24"/>
      <c r="T5" s="24"/>
      <c r="U5" s="24"/>
    </row>
    <row r="6" spans="1:21" s="28" customFormat="1" ht="39" x14ac:dyDescent="0.25">
      <c r="A6" s="25"/>
      <c r="B6" s="26"/>
      <c r="C6" s="26"/>
      <c r="D6" s="13" t="s">
        <v>4</v>
      </c>
      <c r="E6" s="13" t="s">
        <v>2</v>
      </c>
      <c r="F6" s="17" t="s">
        <v>5</v>
      </c>
      <c r="G6" s="13" t="s">
        <v>3</v>
      </c>
      <c r="H6" s="17" t="s">
        <v>7</v>
      </c>
      <c r="I6" s="23" t="s">
        <v>9</v>
      </c>
      <c r="J6" s="30"/>
      <c r="K6" s="30"/>
      <c r="L6" s="30"/>
      <c r="M6" s="30"/>
      <c r="N6" s="30" t="s">
        <v>2</v>
      </c>
      <c r="O6" s="30" t="s">
        <v>5</v>
      </c>
      <c r="P6" s="30" t="s">
        <v>3</v>
      </c>
      <c r="Q6" s="30" t="s">
        <v>7</v>
      </c>
      <c r="R6" s="30" t="s">
        <v>6</v>
      </c>
      <c r="S6" s="27"/>
      <c r="T6" s="27"/>
      <c r="U6" s="27"/>
    </row>
    <row r="7" spans="1:21" x14ac:dyDescent="0.2">
      <c r="A7" s="21" t="s">
        <v>10</v>
      </c>
      <c r="B7" s="22" t="s">
        <v>17</v>
      </c>
      <c r="C7" s="9"/>
      <c r="D7" s="35"/>
      <c r="E7" s="10">
        <v>10</v>
      </c>
      <c r="F7" s="18"/>
      <c r="G7" s="20">
        <v>0.21</v>
      </c>
      <c r="H7" s="18">
        <f>F7*E7</f>
        <v>0</v>
      </c>
      <c r="I7" s="34">
        <f>H7*1.21</f>
        <v>0</v>
      </c>
      <c r="J7" s="29">
        <v>183980</v>
      </c>
      <c r="K7" s="29">
        <v>222615.8</v>
      </c>
      <c r="M7" s="29">
        <v>1</v>
      </c>
    </row>
    <row r="8" spans="1:21" ht="114.75" x14ac:dyDescent="0.2">
      <c r="A8" s="21" t="s">
        <v>11</v>
      </c>
      <c r="B8" s="22"/>
      <c r="C8" s="9"/>
      <c r="D8" s="35" t="s">
        <v>19</v>
      </c>
      <c r="E8" s="10"/>
      <c r="F8" s="18" t="s">
        <v>11</v>
      </c>
      <c r="G8" s="20" t="s">
        <v>11</v>
      </c>
      <c r="H8" s="18" t="s">
        <v>11</v>
      </c>
      <c r="I8" s="34" t="s">
        <v>11</v>
      </c>
      <c r="L8" s="29">
        <v>1</v>
      </c>
      <c r="N8" s="29">
        <v>2</v>
      </c>
      <c r="O8" s="29">
        <v>48580</v>
      </c>
      <c r="P8" s="29" t="s">
        <v>12</v>
      </c>
      <c r="Q8" s="29">
        <v>97160</v>
      </c>
      <c r="R8" s="29">
        <v>117563.59999999999</v>
      </c>
    </row>
    <row r="9" spans="1:21" x14ac:dyDescent="0.2">
      <c r="A9" s="21" t="s">
        <v>13</v>
      </c>
      <c r="B9" s="22" t="s">
        <v>20</v>
      </c>
      <c r="C9" s="9"/>
      <c r="D9" s="9" t="s">
        <v>11</v>
      </c>
      <c r="E9" s="10">
        <v>1</v>
      </c>
      <c r="F9" s="18">
        <v>0</v>
      </c>
      <c r="G9" s="20">
        <v>0.21</v>
      </c>
      <c r="H9" s="18">
        <f>F9*E9</f>
        <v>0</v>
      </c>
      <c r="I9" s="34">
        <f>H9*1.21</f>
        <v>0</v>
      </c>
      <c r="J9" s="29">
        <v>14060</v>
      </c>
      <c r="K9" s="29">
        <v>17012.599999999999</v>
      </c>
      <c r="M9" s="29">
        <v>2</v>
      </c>
    </row>
    <row r="10" spans="1:21" ht="357" x14ac:dyDescent="0.2">
      <c r="A10" s="21" t="s">
        <v>11</v>
      </c>
      <c r="B10" s="22"/>
      <c r="C10" s="9" t="s">
        <v>11</v>
      </c>
      <c r="D10" s="35" t="s">
        <v>21</v>
      </c>
      <c r="E10" s="10"/>
      <c r="F10" s="18" t="s">
        <v>11</v>
      </c>
      <c r="G10" s="20" t="s">
        <v>11</v>
      </c>
      <c r="H10" s="18" t="s">
        <v>11</v>
      </c>
      <c r="I10" s="34" t="s">
        <v>11</v>
      </c>
      <c r="L10" s="29">
        <v>2</v>
      </c>
      <c r="N10" s="29">
        <v>2</v>
      </c>
      <c r="O10" s="29">
        <v>5350</v>
      </c>
      <c r="P10" s="29" t="s">
        <v>12</v>
      </c>
      <c r="Q10" s="29">
        <v>10700</v>
      </c>
      <c r="R10" s="29">
        <v>12947</v>
      </c>
    </row>
    <row r="11" spans="1:21" x14ac:dyDescent="0.2">
      <c r="A11" s="21" t="s">
        <v>14</v>
      </c>
      <c r="B11" s="22" t="s">
        <v>22</v>
      </c>
      <c r="C11" s="9"/>
      <c r="D11" s="9" t="s">
        <v>11</v>
      </c>
      <c r="E11" s="10">
        <v>1</v>
      </c>
      <c r="F11" s="18">
        <v>0</v>
      </c>
      <c r="G11" s="20">
        <v>0.21</v>
      </c>
      <c r="H11" s="18">
        <f>F11*E11</f>
        <v>0</v>
      </c>
      <c r="I11" s="34">
        <f>H11*1.21</f>
        <v>0</v>
      </c>
      <c r="J11" s="29">
        <v>8220</v>
      </c>
      <c r="K11" s="29">
        <v>9946.1999999999989</v>
      </c>
      <c r="M11" s="29">
        <v>3</v>
      </c>
    </row>
    <row r="12" spans="1:21" ht="89.25" x14ac:dyDescent="0.2">
      <c r="A12" s="21" t="s">
        <v>11</v>
      </c>
      <c r="B12" s="22"/>
      <c r="C12" s="9" t="s">
        <v>11</v>
      </c>
      <c r="D12" s="35" t="s">
        <v>23</v>
      </c>
      <c r="E12" s="10"/>
      <c r="F12" s="18" t="s">
        <v>11</v>
      </c>
      <c r="G12" s="20" t="s">
        <v>11</v>
      </c>
      <c r="H12" s="18" t="s">
        <v>11</v>
      </c>
      <c r="I12" s="34" t="s">
        <v>11</v>
      </c>
      <c r="L12" s="29">
        <v>3</v>
      </c>
      <c r="N12" s="29">
        <v>1</v>
      </c>
      <c r="O12" s="29">
        <v>6540</v>
      </c>
      <c r="P12" s="29" t="s">
        <v>12</v>
      </c>
      <c r="Q12" s="29">
        <v>6540</v>
      </c>
      <c r="R12" s="29">
        <v>7913.4</v>
      </c>
    </row>
    <row r="13" spans="1:21" x14ac:dyDescent="0.2">
      <c r="A13" s="21" t="s">
        <v>15</v>
      </c>
      <c r="B13" s="22" t="s">
        <v>16</v>
      </c>
      <c r="C13" s="9"/>
      <c r="D13" s="9" t="s">
        <v>11</v>
      </c>
      <c r="E13" s="10">
        <v>1</v>
      </c>
      <c r="F13" s="18">
        <v>0</v>
      </c>
      <c r="G13" s="20">
        <v>0.21</v>
      </c>
      <c r="H13" s="18">
        <f>F13*E13</f>
        <v>0</v>
      </c>
      <c r="I13" s="34">
        <f>H13*1.21</f>
        <v>0</v>
      </c>
      <c r="J13" s="29">
        <v>6580</v>
      </c>
      <c r="K13" s="29">
        <v>7961.8</v>
      </c>
      <c r="M13" s="29">
        <v>4</v>
      </c>
    </row>
    <row r="14" spans="1:21" x14ac:dyDescent="0.2">
      <c r="A14" s="21" t="s">
        <v>11</v>
      </c>
      <c r="B14" s="22"/>
      <c r="C14" s="9" t="s">
        <v>11</v>
      </c>
      <c r="D14" s="9" t="s">
        <v>16</v>
      </c>
      <c r="E14" s="10"/>
      <c r="F14" s="18" t="s">
        <v>11</v>
      </c>
      <c r="G14" s="20" t="s">
        <v>11</v>
      </c>
      <c r="H14" s="18" t="s">
        <v>11</v>
      </c>
      <c r="I14" s="34" t="s">
        <v>11</v>
      </c>
      <c r="L14" s="29">
        <v>4</v>
      </c>
      <c r="N14" s="29">
        <v>2</v>
      </c>
      <c r="O14" s="29">
        <v>3290</v>
      </c>
      <c r="P14" s="29" t="s">
        <v>12</v>
      </c>
      <c r="Q14" s="29">
        <v>6580</v>
      </c>
      <c r="R14" s="29">
        <v>7961.8</v>
      </c>
    </row>
    <row r="15" spans="1:21" x14ac:dyDescent="0.2">
      <c r="A15" s="21"/>
      <c r="B15" s="22"/>
      <c r="C15" s="9"/>
      <c r="D15" s="9"/>
      <c r="E15" s="10">
        <v>0</v>
      </c>
      <c r="F15" s="18">
        <v>0</v>
      </c>
      <c r="G15" s="20">
        <v>0.21</v>
      </c>
      <c r="H15" s="18">
        <f>F15*E15</f>
        <v>0</v>
      </c>
      <c r="I15" s="34">
        <f>H15*1.21</f>
        <v>0</v>
      </c>
      <c r="J15" s="29">
        <v>7960</v>
      </c>
      <c r="K15" s="29">
        <v>9631.6</v>
      </c>
      <c r="M15" s="29">
        <v>5</v>
      </c>
    </row>
    <row r="16" spans="1:21" x14ac:dyDescent="0.2">
      <c r="A16" s="21"/>
      <c r="B16" s="22"/>
      <c r="C16" s="9"/>
      <c r="D16" s="9"/>
      <c r="E16" s="10"/>
      <c r="F16" s="18" t="s">
        <v>11</v>
      </c>
      <c r="G16" s="20" t="s">
        <v>11</v>
      </c>
      <c r="H16" s="18" t="s">
        <v>11</v>
      </c>
      <c r="I16" s="34" t="s">
        <v>11</v>
      </c>
      <c r="L16" s="29">
        <v>5</v>
      </c>
      <c r="N16" s="29">
        <v>2</v>
      </c>
      <c r="O16" s="29">
        <v>3980</v>
      </c>
      <c r="P16" s="29" t="s">
        <v>12</v>
      </c>
      <c r="Q16" s="29">
        <v>7960</v>
      </c>
      <c r="R16" s="29">
        <v>9631.6</v>
      </c>
    </row>
    <row r="17" spans="1:18" x14ac:dyDescent="0.2">
      <c r="A17" s="21"/>
      <c r="B17" s="22"/>
      <c r="C17" s="9"/>
      <c r="D17" s="9"/>
      <c r="E17" s="10">
        <v>0</v>
      </c>
      <c r="F17" s="18">
        <v>0</v>
      </c>
      <c r="G17" s="20">
        <v>0.21</v>
      </c>
      <c r="H17" s="18">
        <f>F17*E17</f>
        <v>0</v>
      </c>
      <c r="I17" s="34">
        <f>H17*1.21</f>
        <v>0</v>
      </c>
      <c r="J17" s="29">
        <v>21800</v>
      </c>
      <c r="K17" s="29">
        <v>26378</v>
      </c>
      <c r="M17" s="29">
        <v>6</v>
      </c>
    </row>
    <row r="18" spans="1:18" x14ac:dyDescent="0.2">
      <c r="A18" s="21"/>
      <c r="B18" s="22"/>
      <c r="C18" s="9"/>
      <c r="D18" s="9"/>
      <c r="E18" s="10"/>
      <c r="F18" s="18" t="s">
        <v>11</v>
      </c>
      <c r="G18" s="20" t="s">
        <v>11</v>
      </c>
      <c r="H18" s="18" t="s">
        <v>11</v>
      </c>
      <c r="I18" s="34" t="s">
        <v>11</v>
      </c>
      <c r="L18" s="29">
        <v>6</v>
      </c>
      <c r="N18" s="29">
        <v>1</v>
      </c>
      <c r="O18" s="29">
        <v>6840</v>
      </c>
      <c r="P18" s="29" t="s">
        <v>12</v>
      </c>
      <c r="Q18" s="29">
        <v>6840</v>
      </c>
      <c r="R18" s="29">
        <v>8276.4</v>
      </c>
    </row>
    <row r="19" spans="1:18" x14ac:dyDescent="0.2">
      <c r="A19" s="21"/>
      <c r="B19" s="22"/>
      <c r="C19" s="9"/>
      <c r="D19" s="9"/>
      <c r="E19" s="10">
        <v>0</v>
      </c>
      <c r="F19" s="18">
        <v>0</v>
      </c>
      <c r="G19" s="20">
        <v>0.21</v>
      </c>
      <c r="H19" s="18">
        <f>F19*E19</f>
        <v>0</v>
      </c>
      <c r="I19" s="34">
        <f>H19*1.21</f>
        <v>0</v>
      </c>
      <c r="J19" s="29">
        <v>13070</v>
      </c>
      <c r="K19" s="29">
        <v>15814.699999999999</v>
      </c>
      <c r="M19" s="29">
        <v>7</v>
      </c>
    </row>
    <row r="20" spans="1:18" x14ac:dyDescent="0.2">
      <c r="A20" s="21"/>
      <c r="B20" s="22"/>
      <c r="C20" s="9"/>
      <c r="D20" s="9"/>
      <c r="E20" s="10"/>
      <c r="F20" s="18" t="s">
        <v>11</v>
      </c>
      <c r="G20" s="20" t="s">
        <v>11</v>
      </c>
      <c r="H20" s="18" t="s">
        <v>11</v>
      </c>
      <c r="I20" s="34" t="s">
        <v>11</v>
      </c>
      <c r="L20" s="29">
        <v>7</v>
      </c>
      <c r="N20" s="29">
        <v>1</v>
      </c>
      <c r="O20" s="29">
        <v>3830</v>
      </c>
      <c r="P20" s="29" t="s">
        <v>12</v>
      </c>
      <c r="Q20" s="29">
        <v>3830</v>
      </c>
      <c r="R20" s="29">
        <v>4634.3</v>
      </c>
    </row>
    <row r="21" spans="1:18" x14ac:dyDescent="0.2">
      <c r="A21" s="21"/>
      <c r="B21" s="22"/>
      <c r="C21" s="9"/>
      <c r="D21" s="9"/>
      <c r="E21" s="10">
        <v>0</v>
      </c>
      <c r="F21" s="18">
        <v>0</v>
      </c>
      <c r="G21" s="20">
        <v>0.21</v>
      </c>
      <c r="H21" s="18">
        <f>F21*E21</f>
        <v>0</v>
      </c>
      <c r="I21" s="34">
        <f>H21*1.21</f>
        <v>0</v>
      </c>
      <c r="J21" s="29">
        <v>4090</v>
      </c>
      <c r="K21" s="29">
        <v>4948.8999999999996</v>
      </c>
      <c r="M21" s="29">
        <v>8</v>
      </c>
    </row>
    <row r="22" spans="1:18" x14ac:dyDescent="0.2">
      <c r="A22" s="21"/>
      <c r="B22" s="22"/>
      <c r="C22" s="9"/>
      <c r="D22" s="9"/>
      <c r="E22" s="10"/>
      <c r="F22" s="18" t="s">
        <v>11</v>
      </c>
      <c r="G22" s="20" t="s">
        <v>11</v>
      </c>
      <c r="H22" s="18" t="s">
        <v>11</v>
      </c>
      <c r="I22" s="34" t="s">
        <v>11</v>
      </c>
      <c r="L22" s="29">
        <v>8</v>
      </c>
      <c r="N22" s="29">
        <v>1</v>
      </c>
      <c r="O22" s="29">
        <v>4090</v>
      </c>
      <c r="P22" s="29" t="s">
        <v>12</v>
      </c>
      <c r="Q22" s="29">
        <v>4090</v>
      </c>
      <c r="R22" s="29">
        <v>4948.8999999999996</v>
      </c>
    </row>
    <row r="23" spans="1:18" x14ac:dyDescent="0.2">
      <c r="A23" s="21"/>
      <c r="B23" s="22"/>
      <c r="C23" s="9"/>
      <c r="D23" s="9"/>
      <c r="E23" s="10">
        <v>0</v>
      </c>
      <c r="F23" s="18">
        <v>0</v>
      </c>
      <c r="G23" s="20">
        <v>0.21</v>
      </c>
      <c r="H23" s="18">
        <f>F23*E23</f>
        <v>0</v>
      </c>
      <c r="I23" s="34">
        <f>H23*1.21</f>
        <v>0</v>
      </c>
      <c r="J23" s="29">
        <v>15810</v>
      </c>
      <c r="K23" s="29">
        <v>19130.099999999999</v>
      </c>
      <c r="M23" s="29">
        <v>9</v>
      </c>
    </row>
  </sheetData>
  <mergeCells count="3">
    <mergeCell ref="H2:I2"/>
    <mergeCell ref="H3:I3"/>
    <mergeCell ref="H4:I4"/>
  </mergeCells>
  <conditionalFormatting sqref="A7:I23">
    <cfRule type="expression" dxfId="3" priority="41">
      <formula>$L7=0</formula>
    </cfRule>
    <cfRule type="cellIs" dxfId="2" priority="42" operator="equal">
      <formula>0</formula>
    </cfRule>
  </conditionalFormatting>
  <conditionalFormatting sqref="E7">
    <cfRule type="expression" dxfId="1" priority="39">
      <formula>$L7=0</formula>
    </cfRule>
    <cfRule type="cellIs" dxfId="0" priority="40" operator="equal">
      <formula>0</formula>
    </cfRule>
  </conditionalFormatting>
  <pageMargins left="0.47244094488188981" right="0.23622047244094491" top="0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Pavel Stepan</cp:lastModifiedBy>
  <dcterms:created xsi:type="dcterms:W3CDTF">2016-11-14T13:56:29Z</dcterms:created>
  <dcterms:modified xsi:type="dcterms:W3CDTF">2018-05-24T12:38:46Z</dcterms:modified>
</cp:coreProperties>
</file>